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生活環境係【中村】\01水道関係\11調査\経営比較分析表\"/>
    </mc:Choice>
  </mc:AlternateContent>
  <workbookProtection workbookPassword="8649" lockStructure="1"/>
  <bookViews>
    <workbookView xWindow="0" yWindow="0" windowWidth="20490" windowHeight="792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<sst xmlns="http://schemas.openxmlformats.org/spreadsheetml/2006/main" count="218" uniqueCount="108">
  <si>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</si>
  <si>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</si>
  <si>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</si>
  <si>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</si>
  <si>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</si>
  <si>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</si>
  <si>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</si>
  <si>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</si>
  <si>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</si>
  <si>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</si>
  <si>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</si>
  <si>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</si>
  <si>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</si>
  <si>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</si>
  <si>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</si>
  <si>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</si>
  <si>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</si>
  <si>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</si>
  <si>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</si>
  <si>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</si>
  <si>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</si>
  <si>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</si>
  <si>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</si>
  <si>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</si>
  <si>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</si>
  <si>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</si>
  <si>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</si>
  <si>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</si>
  <si>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</si>
  <si>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</si>
  <si>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</si>
  <si>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</si>
  <si>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</si>
  <si>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</si>
  <si>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</si>
  <si>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</si>
  <si>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</si>
  <si>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</si>
  <si>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</si>
  <si>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</si>
  <si>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</si>
  <si>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</si>
  <si>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</si>
  <si>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</si>
  <si>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</si>
  <si>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</si>
  <si>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</si>
  <si>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</si>
  <si>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</si>
  <si>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</si>
  <si>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</si>
  <si>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</si>
  <si>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</si>
  <si>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</si>
  <si>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</si>
  <si>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</si>
  <si>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</si>
  <si>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</si>
  <si>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</si>
  <si>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</si>
  <si>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</si>
  <si>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</si>
  <si>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</si>
  <si>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</si>
  <si>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</si>
  <si>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</si>
  <si>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</si>
  <si>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</si>
  <si>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</si>
  <si>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</si>
  <si>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</si>
  <si>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</si>
  <si>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</si>
  <si>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</si>
  <si>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</si>
  <si>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</si>
  <si>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</si>
  <si>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</si>
  <si>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</si>
  <si>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</si>
  <si>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</si>
  <si>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</si>
  <si>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</si>
  <si>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</si>
  <si>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</si>
  <si>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</si>
  <si>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</si>
  <si>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</si>
  <si>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</si>
  <si>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</si>
  <si>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</si>
  <si>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</si>
  <si>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</si>
  <si>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檜原村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</si>
  <si>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</si>
  <si>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</si>
  <si>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</si>
  <si>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</si>
  <si>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</si>
  <si>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</si>
  <si>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</si>
  <si>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</si>
  <si>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</si>
  <si>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</si>
  <si>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</si>
  <si>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は、当該年度に更新した管路延長の全管路延長に対する割合を表す指標で、管路の更新ペースや状況を把握することに資する指標である。数値が1％の場合、すべての管路を更新するのに100年かかる更新ペースであることになる。過去5年間の管路更新率は、2.5％前後で推移しており、40年で全管路を更新するペースであることが把握できる。配水管の耐用年数は40年であるため、適切な更新ペースであるといえる。</t>
    <rPh sb="1" eb="3">
      <t>カンロ</t>
    </rPh>
    <rPh sb="3" eb="5">
      <t>コウシン</t>
    </rPh>
    <rPh sb="5" eb="6">
      <t>リツ</t>
    </rPh>
    <rPh sb="8" eb="10">
      <t>トウガイ</t>
    </rPh>
    <rPh sb="10" eb="12">
      <t>ネンド</t>
    </rPh>
    <rPh sb="13" eb="15">
      <t>コウシン</t>
    </rPh>
    <rPh sb="17" eb="19">
      <t>カンロ</t>
    </rPh>
    <rPh sb="19" eb="21">
      <t>エンチョウ</t>
    </rPh>
    <rPh sb="22" eb="23">
      <t>ゼン</t>
    </rPh>
    <rPh sb="23" eb="25">
      <t>カンロ</t>
    </rPh>
    <rPh sb="25" eb="27">
      <t>エンチョウ</t>
    </rPh>
    <rPh sb="28" eb="29">
      <t>タイ</t>
    </rPh>
    <rPh sb="31" eb="33">
      <t>ワリアイ</t>
    </rPh>
    <rPh sb="34" eb="35">
      <t>アラワ</t>
    </rPh>
    <rPh sb="36" eb="38">
      <t>シヒョウ</t>
    </rPh>
    <rPh sb="40" eb="42">
      <t>カンロ</t>
    </rPh>
    <rPh sb="43" eb="45">
      <t>コウシン</t>
    </rPh>
    <rPh sb="49" eb="51">
      <t>ジョウキョウ</t>
    </rPh>
    <rPh sb="52" eb="54">
      <t>ハアク</t>
    </rPh>
    <rPh sb="59" eb="60">
      <t>シ</t>
    </rPh>
    <rPh sb="62" eb="64">
      <t>シヒョウ</t>
    </rPh>
    <rPh sb="68" eb="70">
      <t>スウチ</t>
    </rPh>
    <rPh sb="74" eb="76">
      <t>バアイ</t>
    </rPh>
    <rPh sb="81" eb="83">
      <t>カンロ</t>
    </rPh>
    <rPh sb="84" eb="86">
      <t>コウシン</t>
    </rPh>
    <rPh sb="93" eb="94">
      <t>ネン</t>
    </rPh>
    <rPh sb="97" eb="99">
      <t>コウシン</t>
    </rPh>
    <rPh sb="111" eb="113">
      <t>カコ</t>
    </rPh>
    <rPh sb="114" eb="115">
      <t>ネン</t>
    </rPh>
    <rPh sb="115" eb="116">
      <t>カン</t>
    </rPh>
    <rPh sb="117" eb="119">
      <t>カンロ</t>
    </rPh>
    <rPh sb="119" eb="121">
      <t>コウシン</t>
    </rPh>
    <rPh sb="121" eb="122">
      <t>リツ</t>
    </rPh>
    <rPh sb="128" eb="130">
      <t>ゼンゴ</t>
    </rPh>
    <rPh sb="131" eb="133">
      <t>スイイ</t>
    </rPh>
    <rPh sb="140" eb="141">
      <t>ネン</t>
    </rPh>
    <rPh sb="142" eb="143">
      <t>ゼン</t>
    </rPh>
    <rPh sb="143" eb="145">
      <t>カンロ</t>
    </rPh>
    <rPh sb="146" eb="148">
      <t>コウシン</t>
    </rPh>
    <rPh sb="159" eb="161">
      <t>ハアク</t>
    </rPh>
    <rPh sb="165" eb="167">
      <t>ハイスイ</t>
    </rPh>
    <rPh sb="167" eb="168">
      <t>カン</t>
    </rPh>
    <rPh sb="169" eb="171">
      <t>タイヨウ</t>
    </rPh>
    <rPh sb="171" eb="173">
      <t>ネンスウ</t>
    </rPh>
    <rPh sb="176" eb="177">
      <t>ネン</t>
    </rPh>
    <rPh sb="183" eb="185">
      <t>テキセツ</t>
    </rPh>
    <rPh sb="186" eb="188">
      <t>コウシン</t>
    </rPh>
    <phoneticPr fontId="4"/>
  </si>
  <si>
    <t>檜原村簡易水道事業は、施設利用率を除き本表に示されたすべての指標で、類似団体よりよい水準にあるといえる。今後もこの状況を維持できるよう、更なる経営改善に取り組んでいく。
施設利用率については、年間の1日最大配水量が配水能力に迫る状況であり、当該日の水需要に応えるためには必要な配水能力を維持していると考えている。今後も水需要の動向を注視しながら、将来の浄水場を更新計画を検討していきたい。</t>
    <rPh sb="0" eb="3">
      <t>ヒノハラムラ</t>
    </rPh>
    <rPh sb="3" eb="5">
      <t>カンイ</t>
    </rPh>
    <rPh sb="5" eb="7">
      <t>スイドウ</t>
    </rPh>
    <rPh sb="7" eb="9">
      <t>ジギョウ</t>
    </rPh>
    <rPh sb="11" eb="13">
      <t>シセツ</t>
    </rPh>
    <rPh sb="13" eb="15">
      <t>リヨウ</t>
    </rPh>
    <rPh sb="15" eb="16">
      <t>リツ</t>
    </rPh>
    <rPh sb="17" eb="18">
      <t>ノゾ</t>
    </rPh>
    <rPh sb="19" eb="20">
      <t>ホン</t>
    </rPh>
    <rPh sb="20" eb="21">
      <t>ヒョウ</t>
    </rPh>
    <rPh sb="22" eb="23">
      <t>シメ</t>
    </rPh>
    <rPh sb="30" eb="32">
      <t>シヒョウ</t>
    </rPh>
    <rPh sb="34" eb="36">
      <t>ルイジ</t>
    </rPh>
    <rPh sb="36" eb="38">
      <t>ダンタイ</t>
    </rPh>
    <rPh sb="42" eb="44">
      <t>スイジュン</t>
    </rPh>
    <rPh sb="85" eb="87">
      <t>シセツ</t>
    </rPh>
    <rPh sb="87" eb="90">
      <t>リヨウリツ</t>
    </rPh>
    <rPh sb="96" eb="98">
      <t>ネンカン</t>
    </rPh>
    <rPh sb="100" eb="101">
      <t>ニチ</t>
    </rPh>
    <rPh sb="101" eb="103">
      <t>サイダイ</t>
    </rPh>
    <rPh sb="103" eb="105">
      <t>ハイスイ</t>
    </rPh>
    <rPh sb="105" eb="106">
      <t>リョウ</t>
    </rPh>
    <rPh sb="107" eb="109">
      <t>ハイスイ</t>
    </rPh>
    <rPh sb="109" eb="111">
      <t>ノウリョク</t>
    </rPh>
    <rPh sb="112" eb="113">
      <t>セマ</t>
    </rPh>
    <rPh sb="114" eb="116">
      <t>ジョウキョウ</t>
    </rPh>
    <rPh sb="120" eb="122">
      <t>トウガイ</t>
    </rPh>
    <rPh sb="122" eb="123">
      <t>ビ</t>
    </rPh>
    <rPh sb="124" eb="125">
      <t>ミズ</t>
    </rPh>
    <rPh sb="125" eb="127">
      <t>ジュヨウ</t>
    </rPh>
    <rPh sb="128" eb="129">
      <t>コタ</t>
    </rPh>
    <rPh sb="135" eb="137">
      <t>ヒツヨウ</t>
    </rPh>
    <rPh sb="138" eb="140">
      <t>ハイスイ</t>
    </rPh>
    <rPh sb="140" eb="142">
      <t>ノウリョク</t>
    </rPh>
    <rPh sb="143" eb="145">
      <t>イジ</t>
    </rPh>
    <rPh sb="150" eb="151">
      <t>カンガ</t>
    </rPh>
    <rPh sb="156" eb="158">
      <t>コンゴ</t>
    </rPh>
    <rPh sb="159" eb="160">
      <t>ミズ</t>
    </rPh>
    <rPh sb="160" eb="162">
      <t>ジュヨウ</t>
    </rPh>
    <rPh sb="163" eb="165">
      <t>ドウコウ</t>
    </rPh>
    <rPh sb="166" eb="168">
      <t>チュウシ</t>
    </rPh>
    <rPh sb="173" eb="175">
      <t>ショウライ</t>
    </rPh>
    <rPh sb="176" eb="179">
      <t>ジョウスイジョウ</t>
    </rPh>
    <rPh sb="180" eb="182">
      <t>コウシン</t>
    </rPh>
    <rPh sb="182" eb="184">
      <t>ケイカク</t>
    </rPh>
    <rPh sb="185" eb="187">
      <t>ケントウ</t>
    </rPh>
    <phoneticPr fontId="4"/>
  </si>
  <si>
    <t>①収益的収支比率は、H27に再び100％未満に低下し、単年度の収支が赤字であることを示しているが、近隣の状況に配慮して料金増額は行わず、更なる費用削減に努め、経営改善に取り組んでいく。
④企業債務残高対給水収益比率は、給水収益に対する企業債残高の割合であり、企業債残高の規模を示すものであるが、企業債の返済が順調に進んでいるため、5年連続で減少している。類似団体と比較しても低い水準にある。
⑤料金回収率は、80％台で推移し100％を下回っている。これは、給水に係る費用が給水収益以外の収入で賄われていることを意味し、料金の増額改定など適切な料金収入の確保が求められる。檜原村簡易水道事業は、近年では平成21年度と25年度に料金の増額改定を行い、現在は近隣の市町と同一となっている。近隣の状況に配慮し、当面増額改定は行わず繰出基準に適合する繰入金等を活用していく。
⑥給水原価は有収水量1㎥あたりの費用をあらわすもので、180円台～240円台で推移しており、類似団体と比較しても低い水準であるといえる。
⑦施設利用率は、配水能力に対する配水量の割合であり、50％台で推移している。類似団体と比較しても低い水準にあるが、近年、年間の1日最大配水量が配水能力に迫っており、やむを得ないと考える。
⑧有収率は、100％に近いほど稼働状況が収益に反映されているといえるが、70％台後半で推移している。漏水が原因であると考えられ、管路の布設替を行っているが、全箇所終了まで漏水箇所が未布設替箇所に移るため、この水準が続くと推定される。</t>
    <rPh sb="1" eb="4">
      <t>シュウエキテキ</t>
    </rPh>
    <rPh sb="4" eb="6">
      <t>シュウシ</t>
    </rPh>
    <rPh sb="6" eb="8">
      <t>ヒリツ</t>
    </rPh>
    <rPh sb="14" eb="15">
      <t>フタタ</t>
    </rPh>
    <rPh sb="20" eb="22">
      <t>ミマン</t>
    </rPh>
    <rPh sb="23" eb="25">
      <t>テイカ</t>
    </rPh>
    <rPh sb="27" eb="30">
      <t>タンネンド</t>
    </rPh>
    <rPh sb="31" eb="33">
      <t>シュウシ</t>
    </rPh>
    <rPh sb="42" eb="43">
      <t>シメ</t>
    </rPh>
    <rPh sb="49" eb="51">
      <t>キンリン</t>
    </rPh>
    <rPh sb="52" eb="54">
      <t>ジョウキョウ</t>
    </rPh>
    <rPh sb="55" eb="57">
      <t>ハイリョ</t>
    </rPh>
    <rPh sb="59" eb="61">
      <t>リョウキン</t>
    </rPh>
    <rPh sb="61" eb="62">
      <t>ゾウ</t>
    </rPh>
    <rPh sb="62" eb="63">
      <t>ガク</t>
    </rPh>
    <rPh sb="64" eb="65">
      <t>オコナ</t>
    </rPh>
    <rPh sb="68" eb="69">
      <t>サラ</t>
    </rPh>
    <rPh sb="71" eb="73">
      <t>ヒヨウ</t>
    </rPh>
    <rPh sb="73" eb="75">
      <t>サクゲン</t>
    </rPh>
    <rPh sb="76" eb="77">
      <t>ツト</t>
    </rPh>
    <rPh sb="79" eb="81">
      <t>ケイエイ</t>
    </rPh>
    <rPh sb="81" eb="83">
      <t>カイゼン</t>
    </rPh>
    <rPh sb="84" eb="85">
      <t>ト</t>
    </rPh>
    <rPh sb="86" eb="87">
      <t>ク</t>
    </rPh>
    <rPh sb="94" eb="96">
      <t>キギョウ</t>
    </rPh>
    <rPh sb="96" eb="98">
      <t>サイム</t>
    </rPh>
    <rPh sb="98" eb="100">
      <t>ザンダカ</t>
    </rPh>
    <rPh sb="100" eb="101">
      <t>タイ</t>
    </rPh>
    <rPh sb="101" eb="103">
      <t>キュウスイ</t>
    </rPh>
    <rPh sb="103" eb="105">
      <t>シュウエキ</t>
    </rPh>
    <rPh sb="105" eb="107">
      <t>ヒリツ</t>
    </rPh>
    <rPh sb="109" eb="111">
      <t>キュウスイ</t>
    </rPh>
    <rPh sb="111" eb="113">
      <t>シュウエキ</t>
    </rPh>
    <rPh sb="114" eb="115">
      <t>タイ</t>
    </rPh>
    <rPh sb="117" eb="119">
      <t>キギョウ</t>
    </rPh>
    <rPh sb="119" eb="120">
      <t>サイ</t>
    </rPh>
    <rPh sb="120" eb="122">
      <t>ザンダカ</t>
    </rPh>
    <rPh sb="123" eb="125">
      <t>ワリアイ</t>
    </rPh>
    <rPh sb="129" eb="131">
      <t>キギョウ</t>
    </rPh>
    <rPh sb="131" eb="132">
      <t>サイ</t>
    </rPh>
    <rPh sb="132" eb="134">
      <t>ザンダカ</t>
    </rPh>
    <rPh sb="135" eb="137">
      <t>キボ</t>
    </rPh>
    <rPh sb="138" eb="139">
      <t>シメ</t>
    </rPh>
    <rPh sb="147" eb="149">
      <t>キギョウ</t>
    </rPh>
    <rPh sb="149" eb="150">
      <t>サイ</t>
    </rPh>
    <rPh sb="151" eb="153">
      <t>ヘンサイ</t>
    </rPh>
    <rPh sb="154" eb="156">
      <t>ジュンチョウ</t>
    </rPh>
    <rPh sb="157" eb="158">
      <t>スス</t>
    </rPh>
    <rPh sb="166" eb="167">
      <t>ネン</t>
    </rPh>
    <rPh sb="167" eb="169">
      <t>レンゾク</t>
    </rPh>
    <rPh sb="170" eb="172">
      <t>ゲンショウ</t>
    </rPh>
    <rPh sb="177" eb="179">
      <t>ルイジ</t>
    </rPh>
    <rPh sb="179" eb="181">
      <t>ダンタイ</t>
    </rPh>
    <rPh sb="182" eb="184">
      <t>ヒカク</t>
    </rPh>
    <rPh sb="187" eb="188">
      <t>ヒク</t>
    </rPh>
    <rPh sb="189" eb="191">
      <t>スイジュン</t>
    </rPh>
    <rPh sb="197" eb="199">
      <t>リョウキン</t>
    </rPh>
    <rPh sb="199" eb="201">
      <t>カイシュウ</t>
    </rPh>
    <rPh sb="201" eb="202">
      <t>リツ</t>
    </rPh>
    <rPh sb="207" eb="208">
      <t>ダイ</t>
    </rPh>
    <rPh sb="209" eb="211">
      <t>スイイ</t>
    </rPh>
    <rPh sb="217" eb="219">
      <t>シタマワ</t>
    </rPh>
    <rPh sb="228" eb="230">
      <t>キュウスイ</t>
    </rPh>
    <rPh sb="231" eb="232">
      <t>カカ</t>
    </rPh>
    <rPh sb="233" eb="235">
      <t>ヒヨウ</t>
    </rPh>
    <rPh sb="236" eb="238">
      <t>キュウスイ</t>
    </rPh>
    <rPh sb="238" eb="240">
      <t>シュウエキ</t>
    </rPh>
    <rPh sb="240" eb="242">
      <t>イガイ</t>
    </rPh>
    <rPh sb="243" eb="245">
      <t>シュウニュウ</t>
    </rPh>
    <rPh sb="246" eb="247">
      <t>マカナ</t>
    </rPh>
    <rPh sb="255" eb="257">
      <t>イミ</t>
    </rPh>
    <rPh sb="259" eb="261">
      <t>リョウキン</t>
    </rPh>
    <rPh sb="262" eb="264">
      <t>ゾウガク</t>
    </rPh>
    <rPh sb="264" eb="266">
      <t>カイテイ</t>
    </rPh>
    <rPh sb="268" eb="270">
      <t>テキセツ</t>
    </rPh>
    <rPh sb="271" eb="273">
      <t>リョウキン</t>
    </rPh>
    <rPh sb="273" eb="275">
      <t>シュウニュウ</t>
    </rPh>
    <rPh sb="276" eb="278">
      <t>カクホ</t>
    </rPh>
    <rPh sb="279" eb="280">
      <t>モト</t>
    </rPh>
    <rPh sb="285" eb="288">
      <t>ヒノハラムラ</t>
    </rPh>
    <rPh sb="288" eb="290">
      <t>カンイ</t>
    </rPh>
    <rPh sb="290" eb="292">
      <t>スイドウ</t>
    </rPh>
    <rPh sb="292" eb="294">
      <t>ジギョウ</t>
    </rPh>
    <rPh sb="296" eb="298">
      <t>キンネン</t>
    </rPh>
    <rPh sb="300" eb="302">
      <t>ヘイセイ</t>
    </rPh>
    <rPh sb="304" eb="305">
      <t>ネン</t>
    </rPh>
    <rPh sb="305" eb="306">
      <t>ド</t>
    </rPh>
    <rPh sb="309" eb="310">
      <t>ネン</t>
    </rPh>
    <rPh sb="310" eb="311">
      <t>ド</t>
    </rPh>
    <rPh sb="312" eb="314">
      <t>リョウキン</t>
    </rPh>
    <rPh sb="315" eb="316">
      <t>ゾウ</t>
    </rPh>
    <rPh sb="316" eb="317">
      <t>ガク</t>
    </rPh>
    <rPh sb="317" eb="319">
      <t>カイテイ</t>
    </rPh>
    <rPh sb="320" eb="321">
      <t>オコナ</t>
    </rPh>
    <rPh sb="323" eb="325">
      <t>ゲンザイ</t>
    </rPh>
    <rPh sb="326" eb="328">
      <t>キンリン</t>
    </rPh>
    <rPh sb="332" eb="334">
      <t>ドウイツ</t>
    </rPh>
    <rPh sb="341" eb="343">
      <t>キンリン</t>
    </rPh>
    <rPh sb="344" eb="346">
      <t>ジョウキョウ</t>
    </rPh>
    <rPh sb="351" eb="353">
      <t>トウメン</t>
    </rPh>
    <rPh sb="353" eb="354">
      <t>ゾウ</t>
    </rPh>
    <rPh sb="354" eb="355">
      <t>ガク</t>
    </rPh>
    <rPh sb="355" eb="357">
      <t>カイテイ</t>
    </rPh>
    <rPh sb="358" eb="359">
      <t>オコナ</t>
    </rPh>
    <rPh sb="361" eb="363">
      <t>クリダ</t>
    </rPh>
    <rPh sb="363" eb="365">
      <t>キジュン</t>
    </rPh>
    <rPh sb="366" eb="368">
      <t>テキゴウ</t>
    </rPh>
    <rPh sb="370" eb="372">
      <t>クリイレ</t>
    </rPh>
    <rPh sb="372" eb="373">
      <t>キン</t>
    </rPh>
    <rPh sb="373" eb="374">
      <t>トウ</t>
    </rPh>
    <rPh sb="375" eb="377">
      <t>カツヨウ</t>
    </rPh>
    <rPh sb="384" eb="386">
      <t>キュウスイ</t>
    </rPh>
    <rPh sb="386" eb="388">
      <t>ゲンカ</t>
    </rPh>
    <rPh sb="389" eb="390">
      <t>ユウ</t>
    </rPh>
    <rPh sb="453" eb="455">
      <t>シセツ</t>
    </rPh>
    <rPh sb="455" eb="458">
      <t>リヨウリツ</t>
    </rPh>
    <rPh sb="460" eb="462">
      <t>ハイスイ</t>
    </rPh>
    <rPh sb="462" eb="464">
      <t>ノウリョク</t>
    </rPh>
    <rPh sb="465" eb="466">
      <t>タイ</t>
    </rPh>
    <rPh sb="468" eb="470">
      <t>ハイスイ</t>
    </rPh>
    <rPh sb="470" eb="471">
      <t>リョウ</t>
    </rPh>
    <rPh sb="472" eb="474">
      <t>ワリアイ</t>
    </rPh>
    <rPh sb="481" eb="482">
      <t>ダイ</t>
    </rPh>
    <rPh sb="483" eb="485">
      <t>スイイ</t>
    </rPh>
    <rPh sb="490" eb="492">
      <t>ルイジ</t>
    </rPh>
    <rPh sb="492" eb="494">
      <t>ダンタイ</t>
    </rPh>
    <rPh sb="495" eb="497">
      <t>ヒカク</t>
    </rPh>
    <rPh sb="500" eb="501">
      <t>ヒク</t>
    </rPh>
    <rPh sb="502" eb="504">
      <t>スイジュン</t>
    </rPh>
    <rPh sb="512" eb="514">
      <t>ネンカン</t>
    </rPh>
    <rPh sb="516" eb="517">
      <t>ニチ</t>
    </rPh>
    <rPh sb="517" eb="519">
      <t>サイダイ</t>
    </rPh>
    <rPh sb="519" eb="521">
      <t>ハイスイ</t>
    </rPh>
    <rPh sb="521" eb="522">
      <t>リョウ</t>
    </rPh>
    <rPh sb="523" eb="525">
      <t>ハイスイ</t>
    </rPh>
    <rPh sb="525" eb="527">
      <t>ノウリョク</t>
    </rPh>
    <rPh sb="528" eb="529">
      <t>セマ</t>
    </rPh>
    <rPh sb="537" eb="538">
      <t>エ</t>
    </rPh>
    <rPh sb="541" eb="542">
      <t>カンガ</t>
    </rPh>
    <rPh sb="643" eb="644">
      <t>ウツ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</si>
</sst>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2.71</c:v>
                </c:pt>
                <c:pt idx="1">
                  <c:v>2.44</c:v>
                </c:pt>
                <c:pt idx="2">
                  <c:v>2.48</c:v>
                </c:pt>
                <c:pt idx="3">
                  <c:v>2.5</c:v>
                </c:pt>
                <c:pt idx="4">
                  <c:v>2.2400000000000002</c:v>
                </c:pt>
              </c:numCache>
            </c:numRef>
          </c:val>
        </c:ser>
        <c:dLbls>
          <c:showLegendKey val="0"/>
          <c:showVal val="0"/>
          <c:showCatName val="0"/>
          <c:showSerName val="0"/>
          <c:showPercent val="0"/>
          <c:showBubbleSize val="0"/>
        </c:dLbls>
        <c:gapWidth val="150"/>
        <c:axId val="119603144"/>
        <c:axId val="11961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19603144"/>
        <c:axId val="119614488"/>
      </c:lineChart>
      <c:dateAx>
        <c:axId val="119603144"/>
        <c:scaling>
          <c:orientation val="minMax"/>
        </c:scaling>
        <c:delete val="1"/>
        <c:axPos val="b"/>
        <c:numFmt formatCode="ge" sourceLinked="1"/>
        <c:majorTickMark val="none"/>
        <c:minorTickMark val="none"/>
        <c:tickLblPos val="none"/>
        <c:crossAx val="119614488"/>
        <c:crosses val="autoZero"/>
        <c:auto val="1"/>
        <c:lblOffset val="100"/>
        <c:baseTimeUnit val="years"/>
      </c:dateAx>
      <c:valAx>
        <c:axId val="11961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0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52.29</c:v>
                </c:pt>
                <c:pt idx="1">
                  <c:v>50.42</c:v>
                </c:pt>
                <c:pt idx="2">
                  <c:v>57.81</c:v>
                </c:pt>
                <c:pt idx="3">
                  <c:v>56.44</c:v>
                </c:pt>
                <c:pt idx="4">
                  <c:v>53.54</c:v>
                </c:pt>
              </c:numCache>
            </c:numRef>
          </c:val>
        </c:ser>
        <c:dLbls>
          <c:showLegendKey val="0"/>
          <c:showVal val="0"/>
          <c:showCatName val="0"/>
          <c:showSerName val="0"/>
          <c:showPercent val="0"/>
          <c:showBubbleSize val="0"/>
        </c:dLbls>
        <c:gapWidth val="150"/>
        <c:axId val="232479328"/>
        <c:axId val="2323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32479328"/>
        <c:axId val="232328432"/>
      </c:lineChart>
      <c:dateAx>
        <c:axId val="232479328"/>
        <c:scaling>
          <c:orientation val="minMax"/>
        </c:scaling>
        <c:delete val="1"/>
        <c:axPos val="b"/>
        <c:numFmt formatCode="ge" sourceLinked="1"/>
        <c:majorTickMark val="none"/>
        <c:minorTickMark val="none"/>
        <c:tickLblPos val="none"/>
        <c:crossAx val="232328432"/>
        <c:crosses val="autoZero"/>
        <c:auto val="1"/>
        <c:lblOffset val="100"/>
        <c:baseTimeUnit val="years"/>
      </c:dateAx>
      <c:valAx>
        <c:axId val="2323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77.16</c:v>
                </c:pt>
                <c:pt idx="1">
                  <c:v>75.040000000000006</c:v>
                </c:pt>
                <c:pt idx="2">
                  <c:v>79.010000000000005</c:v>
                </c:pt>
                <c:pt idx="3">
                  <c:v>79.010000000000005</c:v>
                </c:pt>
                <c:pt idx="4">
                  <c:v>79.010000000000005</c:v>
                </c:pt>
              </c:numCache>
            </c:numRef>
          </c:val>
        </c:ser>
        <c:dLbls>
          <c:showLegendKey val="0"/>
          <c:showVal val="0"/>
          <c:showCatName val="0"/>
          <c:showSerName val="0"/>
          <c:showPercent val="0"/>
          <c:showBubbleSize val="0"/>
        </c:dLbls>
        <c:gapWidth val="150"/>
        <c:axId val="232329608"/>
        <c:axId val="2323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32329608"/>
        <c:axId val="232330000"/>
      </c:lineChart>
      <c:dateAx>
        <c:axId val="232329608"/>
        <c:scaling>
          <c:orientation val="minMax"/>
        </c:scaling>
        <c:delete val="1"/>
        <c:axPos val="b"/>
        <c:numFmt formatCode="ge" sourceLinked="1"/>
        <c:majorTickMark val="none"/>
        <c:minorTickMark val="none"/>
        <c:tickLblPos val="none"/>
        <c:crossAx val="232330000"/>
        <c:crosses val="autoZero"/>
        <c:auto val="1"/>
        <c:lblOffset val="100"/>
        <c:baseTimeUnit val="years"/>
      </c:dateAx>
      <c:valAx>
        <c:axId val="2323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32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89.24</c:v>
                </c:pt>
                <c:pt idx="1">
                  <c:v>84.03</c:v>
                </c:pt>
                <c:pt idx="2">
                  <c:v>89.36</c:v>
                </c:pt>
                <c:pt idx="3">
                  <c:v>133.88</c:v>
                </c:pt>
                <c:pt idx="4">
                  <c:v>86.8</c:v>
                </c:pt>
              </c:numCache>
            </c:numRef>
          </c:val>
        </c:ser>
        <c:dLbls>
          <c:showLegendKey val="0"/>
          <c:showVal val="0"/>
          <c:showCatName val="0"/>
          <c:showSerName val="0"/>
          <c:showPercent val="0"/>
          <c:showBubbleSize val="0"/>
        </c:dLbls>
        <c:gapWidth val="150"/>
        <c:axId val="231919368"/>
        <c:axId val="23192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31919368"/>
        <c:axId val="231923848"/>
      </c:lineChart>
      <c:dateAx>
        <c:axId val="231919368"/>
        <c:scaling>
          <c:orientation val="minMax"/>
        </c:scaling>
        <c:delete val="1"/>
        <c:axPos val="b"/>
        <c:numFmt formatCode="ge" sourceLinked="1"/>
        <c:majorTickMark val="none"/>
        <c:minorTickMark val="none"/>
        <c:tickLblPos val="none"/>
        <c:crossAx val="231923848"/>
        <c:crosses val="autoZero"/>
        <c:auto val="1"/>
        <c:lblOffset val="100"/>
        <c:baseTimeUnit val="years"/>
      </c:dateAx>
      <c:valAx>
        <c:axId val="23192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1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960736"/>
        <c:axId val="2319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960736"/>
        <c:axId val="231961120"/>
      </c:lineChart>
      <c:dateAx>
        <c:axId val="231960736"/>
        <c:scaling>
          <c:orientation val="minMax"/>
        </c:scaling>
        <c:delete val="1"/>
        <c:axPos val="b"/>
        <c:numFmt formatCode="ge" sourceLinked="1"/>
        <c:majorTickMark val="none"/>
        <c:minorTickMark val="none"/>
        <c:tickLblPos val="none"/>
        <c:crossAx val="231961120"/>
        <c:crosses val="autoZero"/>
        <c:auto val="1"/>
        <c:lblOffset val="100"/>
        <c:baseTimeUnit val="years"/>
      </c:dateAx>
      <c:valAx>
        <c:axId val="2319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048936"/>
        <c:axId val="23204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048936"/>
        <c:axId val="232049320"/>
      </c:lineChart>
      <c:dateAx>
        <c:axId val="232048936"/>
        <c:scaling>
          <c:orientation val="minMax"/>
        </c:scaling>
        <c:delete val="1"/>
        <c:axPos val="b"/>
        <c:numFmt formatCode="ge" sourceLinked="1"/>
        <c:majorTickMark val="none"/>
        <c:minorTickMark val="none"/>
        <c:tickLblPos val="none"/>
        <c:crossAx val="232049320"/>
        <c:crosses val="autoZero"/>
        <c:auto val="1"/>
        <c:lblOffset val="100"/>
        <c:baseTimeUnit val="years"/>
      </c:dateAx>
      <c:valAx>
        <c:axId val="23204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4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727168"/>
        <c:axId val="23072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727168"/>
        <c:axId val="230727560"/>
      </c:lineChart>
      <c:dateAx>
        <c:axId val="230727168"/>
        <c:scaling>
          <c:orientation val="minMax"/>
        </c:scaling>
        <c:delete val="1"/>
        <c:axPos val="b"/>
        <c:numFmt formatCode="ge" sourceLinked="1"/>
        <c:majorTickMark val="none"/>
        <c:minorTickMark val="none"/>
        <c:tickLblPos val="none"/>
        <c:crossAx val="230727560"/>
        <c:crosses val="autoZero"/>
        <c:auto val="1"/>
        <c:lblOffset val="100"/>
        <c:baseTimeUnit val="years"/>
      </c:dateAx>
      <c:valAx>
        <c:axId val="23072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107584"/>
        <c:axId val="23210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107584"/>
        <c:axId val="232107976"/>
      </c:lineChart>
      <c:dateAx>
        <c:axId val="232107584"/>
        <c:scaling>
          <c:orientation val="minMax"/>
        </c:scaling>
        <c:delete val="1"/>
        <c:axPos val="b"/>
        <c:numFmt formatCode="ge" sourceLinked="1"/>
        <c:majorTickMark val="none"/>
        <c:minorTickMark val="none"/>
        <c:tickLblPos val="none"/>
        <c:crossAx val="232107976"/>
        <c:crosses val="autoZero"/>
        <c:auto val="1"/>
        <c:lblOffset val="100"/>
        <c:baseTimeUnit val="years"/>
      </c:dateAx>
      <c:valAx>
        <c:axId val="23210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236.9</c:v>
                </c:pt>
                <c:pt idx="1">
                  <c:v>221.69</c:v>
                </c:pt>
                <c:pt idx="2">
                  <c:v>199.54</c:v>
                </c:pt>
                <c:pt idx="3">
                  <c:v>166.64</c:v>
                </c:pt>
                <c:pt idx="4">
                  <c:v>147.58000000000001</c:v>
                </c:pt>
              </c:numCache>
            </c:numRef>
          </c:val>
        </c:ser>
        <c:dLbls>
          <c:showLegendKey val="0"/>
          <c:showVal val="0"/>
          <c:showCatName val="0"/>
          <c:showSerName val="0"/>
          <c:showPercent val="0"/>
          <c:showBubbleSize val="0"/>
        </c:dLbls>
        <c:gapWidth val="150"/>
        <c:axId val="230726776"/>
        <c:axId val="23072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30726776"/>
        <c:axId val="230726384"/>
      </c:lineChart>
      <c:dateAx>
        <c:axId val="230726776"/>
        <c:scaling>
          <c:orientation val="minMax"/>
        </c:scaling>
        <c:delete val="1"/>
        <c:axPos val="b"/>
        <c:numFmt formatCode="ge" sourceLinked="1"/>
        <c:majorTickMark val="none"/>
        <c:minorTickMark val="none"/>
        <c:tickLblPos val="none"/>
        <c:crossAx val="230726384"/>
        <c:crosses val="autoZero"/>
        <c:auto val="1"/>
        <c:lblOffset val="100"/>
        <c:baseTimeUnit val="years"/>
      </c:dateAx>
      <c:valAx>
        <c:axId val="23072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2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78.97</c:v>
                </c:pt>
                <c:pt idx="1">
                  <c:v>79.58</c:v>
                </c:pt>
                <c:pt idx="2">
                  <c:v>85.84</c:v>
                </c:pt>
                <c:pt idx="3">
                  <c:v>86.29</c:v>
                </c:pt>
                <c:pt idx="4">
                  <c:v>85.39</c:v>
                </c:pt>
              </c:numCache>
            </c:numRef>
          </c:val>
        </c:ser>
        <c:dLbls>
          <c:showLegendKey val="0"/>
          <c:showVal val="0"/>
          <c:showCatName val="0"/>
          <c:showSerName val="0"/>
          <c:showPercent val="0"/>
          <c:showBubbleSize val="0"/>
        </c:dLbls>
        <c:gapWidth val="150"/>
        <c:axId val="232109152"/>
        <c:axId val="23210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32109152"/>
        <c:axId val="232109544"/>
      </c:lineChart>
      <c:dateAx>
        <c:axId val="232109152"/>
        <c:scaling>
          <c:orientation val="minMax"/>
        </c:scaling>
        <c:delete val="1"/>
        <c:axPos val="b"/>
        <c:numFmt formatCode="ge" sourceLinked="1"/>
        <c:majorTickMark val="none"/>
        <c:minorTickMark val="none"/>
        <c:tickLblPos val="none"/>
        <c:crossAx val="232109544"/>
        <c:crosses val="autoZero"/>
        <c:auto val="1"/>
        <c:lblOffset val="100"/>
        <c:baseTimeUnit val="years"/>
      </c:dateAx>
      <c:valAx>
        <c:axId val="23210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232.16</c:v>
                </c:pt>
                <c:pt idx="1">
                  <c:v>241.39</c:v>
                </c:pt>
                <c:pt idx="2">
                  <c:v>186.2</c:v>
                </c:pt>
                <c:pt idx="3">
                  <c:v>202.61</c:v>
                </c:pt>
                <c:pt idx="4">
                  <c:v>212.95</c:v>
                </c:pt>
              </c:numCache>
            </c:numRef>
          </c:val>
        </c:ser>
        <c:dLbls>
          <c:showLegendKey val="0"/>
          <c:showVal val="0"/>
          <c:showCatName val="0"/>
          <c:showSerName val="0"/>
          <c:showPercent val="0"/>
          <c:showBubbleSize val="0"/>
        </c:dLbls>
        <c:gapWidth val="150"/>
        <c:axId val="232107192"/>
        <c:axId val="23247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32107192"/>
        <c:axId val="232478152"/>
      </c:lineChart>
      <c:dateAx>
        <c:axId val="232107192"/>
        <c:scaling>
          <c:orientation val="minMax"/>
        </c:scaling>
        <c:delete val="1"/>
        <c:axPos val="b"/>
        <c:numFmt formatCode="ge" sourceLinked="1"/>
        <c:majorTickMark val="none"/>
        <c:minorTickMark val="none"/>
        <c:tickLblPos val="none"/>
        <c:crossAx val="232478152"/>
        <c:crosses val="autoZero"/>
        <c:auto val="1"/>
        <c:lblOffset val="100"/>
        <c:baseTimeUnit val="years"/>
      </c:dateAx>
      <c:valAx>
        <c:axId val="23247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0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3"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東京都　檜原村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2343</v>
      </c>
      <c r="AJ8" s="74"/>
      <c r="AK8" s="74"/>
      <c r="AL8" s="74"/>
      <c r="AM8" s="74"/>
      <c r="AN8" s="74"/>
      <c r="AO8" s="74"/>
      <c r="AP8" s="75"/>
      <c r="AQ8" s="56">
        <f>データ!R6</f>
        <v>105.41</v>
      </c>
      <c r="AR8" s="56"/>
      <c r="AS8" s="56"/>
      <c r="AT8" s="56"/>
      <c r="AU8" s="56"/>
      <c r="AV8" s="56"/>
      <c r="AW8" s="56"/>
      <c r="AX8" s="56"/>
      <c r="AY8" s="56">
        <f>データ!S6</f>
        <v>22.23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95.74</v>
      </c>
      <c r="S10" s="56"/>
      <c r="T10" s="56"/>
      <c r="U10" s="56"/>
      <c r="V10" s="56"/>
      <c r="W10" s="56"/>
      <c r="X10" s="56"/>
      <c r="Y10" s="56"/>
      <c r="Z10" s="64">
        <f>データ!P6</f>
        <v>2430</v>
      </c>
      <c r="AA10" s="64"/>
      <c r="AB10" s="64"/>
      <c r="AC10" s="64"/>
      <c r="AD10" s="64"/>
      <c r="AE10" s="64"/>
      <c r="AF10" s="64"/>
      <c r="AG10" s="64"/>
      <c r="AH10" s="2"/>
      <c r="AI10" s="64">
        <f>データ!T6</f>
        <v>2224</v>
      </c>
      <c r="AJ10" s="64"/>
      <c r="AK10" s="64"/>
      <c r="AL10" s="64"/>
      <c r="AM10" s="64"/>
      <c r="AN10" s="64"/>
      <c r="AO10" s="64"/>
      <c r="AP10" s="64"/>
      <c r="AQ10" s="56">
        <f>データ!U6</f>
        <v>0.11</v>
      </c>
      <c r="AR10" s="56"/>
      <c r="AS10" s="56"/>
      <c r="AT10" s="56"/>
      <c r="AU10" s="56"/>
      <c r="AV10" s="56"/>
      <c r="AW10" s="56"/>
      <c r="AX10" s="56"/>
      <c r="AY10" s="56">
        <f>データ!V6</f>
        <v>20218.18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133078</v>
      </c>
      <c r="D6" s="31">
        <f t="shared" si="3"/>
        <v>47</v>
      </c>
      <c r="E6" s="31">
        <f t="shared" si="3"/>
        <v>1</v>
      </c>
      <c r="F6" s="31">
        <f t="shared" si="3"/>
        <v>0</v>
      </c>
      <c r="G6" s="31">
        <f t="shared" si="3"/>
        <v>0</v>
      </c>
      <c r="H6" s="31" t="str">
        <f t="shared" si="3"/>
        <v>東京都　檜原村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95.74</v>
      </c>
      <c r="P6" s="32">
        <f t="shared" si="3"/>
        <v>2430</v>
      </c>
      <c r="Q6" s="32">
        <f t="shared" si="3"/>
        <v>2343</v>
      </c>
      <c r="R6" s="32">
        <f t="shared" si="3"/>
        <v>105.41</v>
      </c>
      <c r="S6" s="32">
        <f t="shared" si="3"/>
        <v>22.23</v>
      </c>
      <c r="T6" s="32">
        <f t="shared" si="3"/>
        <v>2224</v>
      </c>
      <c r="U6" s="32">
        <f t="shared" si="3"/>
        <v>0.11</v>
      </c>
      <c r="V6" s="32">
        <f t="shared" si="3"/>
        <v>20218.18</v>
      </c>
      <c r="W6" s="33">
        <f>IF(W7="",NA(),W7)</f>
        <v>89.24</v>
      </c>
      <c r="X6" s="33">
        <f t="shared" ref="X6:AF6" si="4">IF(X7="",NA(),X7)</f>
        <v>84.03</v>
      </c>
      <c r="Y6" s="33">
        <f t="shared" si="4"/>
        <v>89.36</v>
      </c>
      <c r="Z6" s="33">
        <f t="shared" si="4"/>
        <v>133.88</v>
      </c>
      <c r="AA6" s="33">
        <f t="shared" si="4"/>
        <v>86.8</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236.9</v>
      </c>
      <c r="BE6" s="33">
        <f t="shared" ref="BE6:BM6" si="7">IF(BE7="",NA(),BE7)</f>
        <v>221.69</v>
      </c>
      <c r="BF6" s="33">
        <f t="shared" si="7"/>
        <v>199.54</v>
      </c>
      <c r="BG6" s="33">
        <f t="shared" si="7"/>
        <v>166.64</v>
      </c>
      <c r="BH6" s="33">
        <f t="shared" si="7"/>
        <v>147.58000000000001</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78.97</v>
      </c>
      <c r="BP6" s="33">
        <f t="shared" ref="BP6:BX6" si="8">IF(BP7="",NA(),BP7)</f>
        <v>79.58</v>
      </c>
      <c r="BQ6" s="33">
        <f t="shared" si="8"/>
        <v>85.84</v>
      </c>
      <c r="BR6" s="33">
        <f t="shared" si="8"/>
        <v>86.29</v>
      </c>
      <c r="BS6" s="33">
        <f t="shared" si="8"/>
        <v>85.39</v>
      </c>
      <c r="BT6" s="33">
        <f t="shared" si="8"/>
        <v>56.46</v>
      </c>
      <c r="BU6" s="33">
        <f t="shared" si="8"/>
        <v>19.77</v>
      </c>
      <c r="BV6" s="33">
        <f t="shared" si="8"/>
        <v>34.25</v>
      </c>
      <c r="BW6" s="33">
        <f t="shared" si="8"/>
        <v>46.48</v>
      </c>
      <c r="BX6" s="33">
        <f t="shared" si="8"/>
        <v>40.6</v>
      </c>
      <c r="BY6" s="32" t="str">
        <f>IF(BY7="","",IF(BY7="-","【-】","【"&amp;SUBSTITUTE(TEXT(BY7,"#,##0.00"),"-","△")&amp;"】"))</f>
        <v>【33.35】</v>
      </c>
      <c r="BZ6" s="33">
        <f>IF(BZ7="",NA(),BZ7)</f>
        <v>232.16</v>
      </c>
      <c r="CA6" s="33">
        <f t="shared" ref="CA6:CI6" si="9">IF(CA7="",NA(),CA7)</f>
        <v>241.39</v>
      </c>
      <c r="CB6" s="33">
        <f t="shared" si="9"/>
        <v>186.2</v>
      </c>
      <c r="CC6" s="33">
        <f t="shared" si="9"/>
        <v>202.61</v>
      </c>
      <c r="CD6" s="33">
        <f t="shared" si="9"/>
        <v>212.95</v>
      </c>
      <c r="CE6" s="33">
        <f t="shared" si="9"/>
        <v>306.49</v>
      </c>
      <c r="CF6" s="33">
        <f t="shared" si="9"/>
        <v>878.73</v>
      </c>
      <c r="CG6" s="33">
        <f t="shared" si="9"/>
        <v>501.18</v>
      </c>
      <c r="CH6" s="33">
        <f t="shared" si="9"/>
        <v>376.61</v>
      </c>
      <c r="CI6" s="33">
        <f t="shared" si="9"/>
        <v>440.03</v>
      </c>
      <c r="CJ6" s="32" t="str">
        <f>IF(CJ7="","",IF(CJ7="-","【-】","【"&amp;SUBSTITUTE(TEXT(CJ7,"#,##0.00"),"-","△")&amp;"】"))</f>
        <v>【524.69】</v>
      </c>
      <c r="CK6" s="33">
        <f>IF(CK7="",NA(),CK7)</f>
        <v>52.29</v>
      </c>
      <c r="CL6" s="33">
        <f t="shared" ref="CL6:CT6" si="10">IF(CL7="",NA(),CL7)</f>
        <v>50.42</v>
      </c>
      <c r="CM6" s="33">
        <f t="shared" si="10"/>
        <v>57.81</v>
      </c>
      <c r="CN6" s="33">
        <f t="shared" si="10"/>
        <v>56.44</v>
      </c>
      <c r="CO6" s="33">
        <f t="shared" si="10"/>
        <v>53.54</v>
      </c>
      <c r="CP6" s="33">
        <f t="shared" si="10"/>
        <v>58.25</v>
      </c>
      <c r="CQ6" s="33">
        <f t="shared" si="10"/>
        <v>57.17</v>
      </c>
      <c r="CR6" s="33">
        <f t="shared" si="10"/>
        <v>57.55</v>
      </c>
      <c r="CS6" s="33">
        <f t="shared" si="10"/>
        <v>57.43</v>
      </c>
      <c r="CT6" s="33">
        <f t="shared" si="10"/>
        <v>57.29</v>
      </c>
      <c r="CU6" s="32" t="str">
        <f>IF(CU7="","",IF(CU7="-","【-】","【"&amp;SUBSTITUTE(TEXT(CU7,"#,##0.00"),"-","△")&amp;"】"))</f>
        <v>【57.58】</v>
      </c>
      <c r="CV6" s="33">
        <f>IF(CV7="",NA(),CV7)</f>
        <v>77.16</v>
      </c>
      <c r="CW6" s="33">
        <f t="shared" ref="CW6:DE6" si="11">IF(CW7="",NA(),CW7)</f>
        <v>75.040000000000006</v>
      </c>
      <c r="CX6" s="33">
        <f t="shared" si="11"/>
        <v>79.010000000000005</v>
      </c>
      <c r="CY6" s="33">
        <f t="shared" si="11"/>
        <v>79.010000000000005</v>
      </c>
      <c r="CZ6" s="33">
        <f t="shared" si="11"/>
        <v>79.010000000000005</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2.71</v>
      </c>
      <c r="ED6" s="33">
        <f t="shared" ref="ED6:EL6" si="14">IF(ED7="",NA(),ED7)</f>
        <v>2.44</v>
      </c>
      <c r="EE6" s="33">
        <f t="shared" si="14"/>
        <v>2.48</v>
      </c>
      <c r="EF6" s="33">
        <f t="shared" si="14"/>
        <v>2.5</v>
      </c>
      <c r="EG6" s="33">
        <f t="shared" si="14"/>
        <v>2.2400000000000002</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133078</v>
      </c>
      <c r="D7" s="35">
        <v>47</v>
      </c>
      <c r="E7" s="35">
        <v>1</v>
      </c>
      <c r="F7" s="35">
        <v>0</v>
      </c>
      <c r="G7" s="35">
        <v>0</v>
      </c>
      <c r="H7" s="35" t="s">
        <v>93</v>
      </c>
      <c r="I7" s="35" t="s">
        <v>94</v>
      </c>
      <c r="J7" s="35" t="s">
        <v>95</v>
      </c>
      <c r="K7" s="35" t="s">
        <v>96</v>
      </c>
      <c r="L7" s="35" t="s">
        <v>97</v>
      </c>
      <c r="M7" s="36" t="s">
        <v>98</v>
      </c>
      <c r="N7" s="36" t="s">
        <v>99</v>
      </c>
      <c r="O7" s="36">
        <v>95.74</v>
      </c>
      <c r="P7" s="36">
        <v>2430</v>
      </c>
      <c r="Q7" s="36">
        <v>2343</v>
      </c>
      <c r="R7" s="36">
        <v>105.41</v>
      </c>
      <c r="S7" s="36">
        <v>22.23</v>
      </c>
      <c r="T7" s="36">
        <v>2224</v>
      </c>
      <c r="U7" s="36">
        <v>0.11</v>
      </c>
      <c r="V7" s="36">
        <v>20218.18</v>
      </c>
      <c r="W7" s="36">
        <v>89.24</v>
      </c>
      <c r="X7" s="36">
        <v>84.03</v>
      </c>
      <c r="Y7" s="36">
        <v>89.36</v>
      </c>
      <c r="Z7" s="36">
        <v>133.88</v>
      </c>
      <c r="AA7" s="36">
        <v>86.8</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236.9</v>
      </c>
      <c r="BE7" s="36">
        <v>221.69</v>
      </c>
      <c r="BF7" s="36">
        <v>199.54</v>
      </c>
      <c r="BG7" s="36">
        <v>166.64</v>
      </c>
      <c r="BH7" s="36">
        <v>147.58000000000001</v>
      </c>
      <c r="BI7" s="36">
        <v>1124.6400000000001</v>
      </c>
      <c r="BJ7" s="36">
        <v>1108.26</v>
      </c>
      <c r="BK7" s="36">
        <v>1113.76</v>
      </c>
      <c r="BL7" s="36">
        <v>1125.69</v>
      </c>
      <c r="BM7" s="36">
        <v>1134.67</v>
      </c>
      <c r="BN7" s="36">
        <v>1242.9000000000001</v>
      </c>
      <c r="BO7" s="36">
        <v>78.97</v>
      </c>
      <c r="BP7" s="36">
        <v>79.58</v>
      </c>
      <c r="BQ7" s="36">
        <v>85.84</v>
      </c>
      <c r="BR7" s="36">
        <v>86.29</v>
      </c>
      <c r="BS7" s="36">
        <v>85.39</v>
      </c>
      <c r="BT7" s="36">
        <v>56.46</v>
      </c>
      <c r="BU7" s="36">
        <v>19.77</v>
      </c>
      <c r="BV7" s="36">
        <v>34.25</v>
      </c>
      <c r="BW7" s="36">
        <v>46.48</v>
      </c>
      <c r="BX7" s="36">
        <v>40.6</v>
      </c>
      <c r="BY7" s="36">
        <v>33.35</v>
      </c>
      <c r="BZ7" s="36">
        <v>232.16</v>
      </c>
      <c r="CA7" s="36">
        <v>241.39</v>
      </c>
      <c r="CB7" s="36">
        <v>186.2</v>
      </c>
      <c r="CC7" s="36">
        <v>202.61</v>
      </c>
      <c r="CD7" s="36">
        <v>212.95</v>
      </c>
      <c r="CE7" s="36">
        <v>306.49</v>
      </c>
      <c r="CF7" s="36">
        <v>878.73</v>
      </c>
      <c r="CG7" s="36">
        <v>501.18</v>
      </c>
      <c r="CH7" s="36">
        <v>376.61</v>
      </c>
      <c r="CI7" s="36">
        <v>440.03</v>
      </c>
      <c r="CJ7" s="36">
        <v>524.69000000000005</v>
      </c>
      <c r="CK7" s="36">
        <v>52.29</v>
      </c>
      <c r="CL7" s="36">
        <v>50.42</v>
      </c>
      <c r="CM7" s="36">
        <v>57.81</v>
      </c>
      <c r="CN7" s="36">
        <v>56.44</v>
      </c>
      <c r="CO7" s="36">
        <v>53.54</v>
      </c>
      <c r="CP7" s="36">
        <v>58.25</v>
      </c>
      <c r="CQ7" s="36">
        <v>57.17</v>
      </c>
      <c r="CR7" s="36">
        <v>57.55</v>
      </c>
      <c r="CS7" s="36">
        <v>57.43</v>
      </c>
      <c r="CT7" s="36">
        <v>57.29</v>
      </c>
      <c r="CU7" s="36">
        <v>57.58</v>
      </c>
      <c r="CV7" s="36">
        <v>77.16</v>
      </c>
      <c r="CW7" s="36">
        <v>75.040000000000006</v>
      </c>
      <c r="CX7" s="36">
        <v>79.010000000000005</v>
      </c>
      <c r="CY7" s="36">
        <v>79.010000000000005</v>
      </c>
      <c r="CZ7" s="36">
        <v>79.010000000000005</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2.71</v>
      </c>
      <c r="ED7" s="36">
        <v>2.44</v>
      </c>
      <c r="EE7" s="36">
        <v>2.48</v>
      </c>
      <c r="EF7" s="36">
        <v>2.5</v>
      </c>
      <c r="EG7" s="36">
        <v>2.2400000000000002</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hinohara</cp:lastModifiedBy>
  <cp:lastPrinted>2017-02-03T11:14:21Z</cp:lastPrinted>
  <dcterms:created xsi:type="dcterms:W3CDTF">2016-12-02T02:17:03Z</dcterms:created>
  <dcterms:modified xsi:type="dcterms:W3CDTF">2017-02-03T11:17:22Z</dcterms:modified>
  <cp:category/>
</cp:coreProperties>
</file>